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tion Office Folders\Curriculum Support\Website\Careers\"/>
    </mc:Choice>
  </mc:AlternateContent>
  <xr:revisionPtr revIDLastSave="0" documentId="8_{232A6DA4-6760-48A2-BC61-999E700615B3}" xr6:coauthVersionLast="47" xr6:coauthVersionMax="47" xr10:uidLastSave="{00000000-0000-0000-0000-000000000000}"/>
  <bookViews>
    <workbookView xWindow="-120" yWindow="-120" windowWidth="29040" windowHeight="15720" xr2:uid="{177B386A-DB38-429E-9916-1BFE7285E805}"/>
  </bookViews>
  <sheets>
    <sheet name="Winifred Holtby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Q10" i="1" s="1"/>
  <c r="M8" i="1"/>
  <c r="L8" i="1"/>
  <c r="K8" i="1"/>
  <c r="J8" i="1"/>
  <c r="I8" i="1"/>
  <c r="E8" i="1"/>
  <c r="D8" i="1"/>
  <c r="C8" i="1"/>
  <c r="Q7" i="1"/>
  <c r="Q9" i="1" s="1"/>
  <c r="B7" i="1"/>
  <c r="P8" i="1" s="1"/>
  <c r="O6" i="1"/>
  <c r="N6" i="1"/>
  <c r="M6" i="1"/>
  <c r="L6" i="1"/>
  <c r="K6" i="1"/>
  <c r="J6" i="1"/>
  <c r="G6" i="1"/>
  <c r="F6" i="1"/>
  <c r="E6" i="1"/>
  <c r="D6" i="1"/>
  <c r="C6" i="1"/>
  <c r="Q5" i="1"/>
  <c r="B5" i="1"/>
  <c r="Q6" i="1" s="1"/>
  <c r="Q8" i="1" l="1"/>
  <c r="D10" i="1"/>
  <c r="L10" i="1"/>
  <c r="E10" i="1"/>
  <c r="M10" i="1"/>
  <c r="N10" i="1"/>
  <c r="H6" i="1"/>
  <c r="B6" i="1" s="1"/>
  <c r="P6" i="1"/>
  <c r="F8" i="1"/>
  <c r="N8" i="1"/>
  <c r="G10" i="1"/>
  <c r="O10" i="1"/>
  <c r="K10" i="1"/>
  <c r="F10" i="1"/>
  <c r="I6" i="1"/>
  <c r="G8" i="1"/>
  <c r="O8" i="1"/>
  <c r="H10" i="1"/>
  <c r="P10" i="1"/>
  <c r="C10" i="1"/>
  <c r="H8" i="1"/>
  <c r="I10" i="1"/>
  <c r="B8" i="1" l="1"/>
</calcChain>
</file>

<file path=xl/sharedStrings.xml><?xml version="1.0" encoding="utf-8"?>
<sst xmlns="http://schemas.openxmlformats.org/spreadsheetml/2006/main" count="30" uniqueCount="28">
  <si>
    <t xml:space="preserve">   HULL ACTIVITIES FOR YEAR 11 PUPILS 2021</t>
  </si>
  <si>
    <t>MEETING THE DUTY TO PARTICIPATE</t>
  </si>
  <si>
    <t>NOT PARTICIPATING</t>
  </si>
  <si>
    <t>WORKING TOWARDS</t>
  </si>
  <si>
    <t>TEMP BREAK FROM LEARNING</t>
  </si>
  <si>
    <t>Winifred Holtby</t>
  </si>
  <si>
    <t>No.</t>
  </si>
  <si>
    <t>6th Form School</t>
  </si>
  <si>
    <t>6th Form College</t>
  </si>
  <si>
    <t>Further Education</t>
  </si>
  <si>
    <t>Other Training</t>
  </si>
  <si>
    <t>Traineeship</t>
  </si>
  <si>
    <t>Apprenticeship</t>
  </si>
  <si>
    <t>Employment with accredited training</t>
  </si>
  <si>
    <t>Employment without Training</t>
  </si>
  <si>
    <t>NEET Available to the Labour Market</t>
  </si>
  <si>
    <t>Part Time Education</t>
  </si>
  <si>
    <t>Part Time Employment</t>
  </si>
  <si>
    <t>Not Known</t>
  </si>
  <si>
    <t>Re-Engagemnent Activities</t>
  </si>
  <si>
    <t>NEET Not Available to the Labour Market*</t>
  </si>
  <si>
    <t>TOTAL IN LEARNING</t>
  </si>
  <si>
    <t>Males</t>
  </si>
  <si>
    <t>% Year Group</t>
  </si>
  <si>
    <t>Females</t>
  </si>
  <si>
    <t>Total</t>
  </si>
  <si>
    <t xml:space="preserve">  Activities as at 1st November 2021</t>
  </si>
  <si>
    <t>* e.g. Pregnancy, Illness, Custody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</si>
</sst>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%;0.0%;&quot;-&quot;"/>
    <numFmt numFmtId="166" formatCode="General;General;&quot;-&quot;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2" applyFont="1" applyAlignment="1">
      <alignment horizontal="center"/>
    </xf>
    <xf numFmtId="0" fontId="3" fillId="4" borderId="1" xfId="2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right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6" fontId="7" fillId="0" borderId="0" xfId="0" applyNumberFormat="1" applyFont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2" fillId="0" borderId="0" xfId="2" applyFont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 xr:uid="{C730467E-0FE1-4D88-AA73-08C16C82EF21}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3175">
          <a:solidFill>
            <a:srgbClr val="000000"/>
          </a:solidFill>
          <a:prstDash val="solid"/>
        </a:ln>
      </c:spPr>
    </c:sideWall>
    <c:backWall>
      <c:thickness val="0"/>
      <c:spPr>
        <a:noFill/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8.7040063388302939E-3"/>
                  <c:y val="-1.3635369777765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9B-48A9-AC79-6CC8EF259C86}"/>
                </c:ext>
              </c:extLst>
            </c:dLbl>
            <c:dLbl>
              <c:idx val="1"/>
              <c:layout>
                <c:manualLayout>
                  <c:x val="8.9680042138815287E-3"/>
                  <c:y val="-1.4373641743348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9B-48A9-AC79-6CC8EF259C86}"/>
                </c:ext>
              </c:extLst>
            </c:dLbl>
            <c:dLbl>
              <c:idx val="2"/>
              <c:layout>
                <c:manualLayout>
                  <c:x val="5.1280596786465156E-3"/>
                  <c:y val="-1.47314469333828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GB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30.9</a:t>
                    </a:r>
                    <a:r>
                      <a:rPr lang="en-GB" sz="10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F9B-48A9-AC79-6CC8EF259C86}"/>
                </c:ext>
              </c:extLst>
            </c:dLbl>
            <c:dLbl>
              <c:idx val="3"/>
              <c:layout>
                <c:manualLayout>
                  <c:x val="8.5924465273744862E-3"/>
                  <c:y val="-1.9287841970849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9B-48A9-AC79-6CC8EF259C86}"/>
                </c:ext>
              </c:extLst>
            </c:dLbl>
            <c:dLbl>
              <c:idx val="4"/>
              <c:layout>
                <c:manualLayout>
                  <c:x val="9.1167506291559269E-3"/>
                  <c:y val="-2.89615062872621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9B-48A9-AC79-6CC8EF259C86}"/>
                </c:ext>
              </c:extLst>
            </c:dLbl>
            <c:dLbl>
              <c:idx val="5"/>
              <c:layout>
                <c:manualLayout>
                  <c:x val="6.8042480967752134E-3"/>
                  <c:y val="-2.305143560259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9B-48A9-AC79-6CC8EF259C86}"/>
                </c:ext>
              </c:extLst>
            </c:dLbl>
            <c:dLbl>
              <c:idx val="6"/>
              <c:layout>
                <c:manualLayout>
                  <c:x val="9.771986970684059E-3"/>
                  <c:y val="-1.3490727514923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9B-48A9-AC79-6CC8EF259C86}"/>
                </c:ext>
              </c:extLst>
            </c:dLbl>
            <c:dLbl>
              <c:idx val="7"/>
              <c:layout>
                <c:manualLayout>
                  <c:x val="1.3599492173255356E-2"/>
                  <c:y val="-1.89298597371787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9B-48A9-AC79-6CC8EF259C86}"/>
                </c:ext>
              </c:extLst>
            </c:dLbl>
            <c:dLbl>
              <c:idx val="8"/>
              <c:layout>
                <c:manualLayout>
                  <c:x val="9.5644305182264102E-3"/>
                  <c:y val="-2.9471746048607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9B-48A9-AC79-6CC8EF259C86}"/>
                </c:ext>
              </c:extLst>
            </c:dLbl>
            <c:dLbl>
              <c:idx val="9"/>
              <c:layout>
                <c:manualLayout>
                  <c:x val="1.2405018840912477E-2"/>
                  <c:y val="-2.2743733761778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9B-48A9-AC79-6CC8EF259C86}"/>
                </c:ext>
              </c:extLst>
            </c:dLbl>
            <c:dLbl>
              <c:idx val="10"/>
              <c:layout>
                <c:manualLayout>
                  <c:x val="9.5133777231534659E-3"/>
                  <c:y val="-2.834769599837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9B-48A9-AC79-6CC8EF259C86}"/>
                </c:ext>
              </c:extLst>
            </c:dLbl>
            <c:dLbl>
              <c:idx val="11"/>
              <c:layout>
                <c:manualLayout>
                  <c:x val="7.1861986376917314E-3"/>
                  <c:y val="-1.5866473689102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9B-48A9-AC79-6CC8EF259C86}"/>
                </c:ext>
              </c:extLst>
            </c:dLbl>
            <c:dLbl>
              <c:idx val="12"/>
              <c:layout>
                <c:manualLayout>
                  <c:x val="8.5937971304187368E-3"/>
                  <c:y val="-2.2164446982069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9B-48A9-AC79-6CC8EF259C86}"/>
                </c:ext>
              </c:extLst>
            </c:dLbl>
            <c:dLbl>
              <c:idx val="13"/>
              <c:layout>
                <c:manualLayout>
                  <c:x val="8.5536391999027697E-3"/>
                  <c:y val="-3.1910168058672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9B-48A9-AC79-6CC8EF259C86}"/>
                </c:ext>
              </c:extLst>
            </c:dLbl>
            <c:dLbl>
              <c:idx val="14"/>
              <c:layout>
                <c:manualLayout>
                  <c:x val="1.5664114026913031E-2"/>
                  <c:y val="-3.79553230382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9B-48A9-AC79-6CC8EF259C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'Winifred Holtby '!$C$3:$P$3</c:f>
              <c:strCache>
                <c:ptCount val="14"/>
                <c:pt idx="0">
                  <c:v>6th Form School</c:v>
                </c:pt>
                <c:pt idx="1">
                  <c:v>6th Form College</c:v>
                </c:pt>
                <c:pt idx="2">
                  <c:v>Further Education</c:v>
                </c:pt>
                <c:pt idx="3">
                  <c:v>Other Training</c:v>
                </c:pt>
                <c:pt idx="4">
                  <c:v>Traineeship</c:v>
                </c:pt>
                <c:pt idx="5">
                  <c:v>Apprenticeship</c:v>
                </c:pt>
                <c:pt idx="6">
                  <c:v>Employment with accredited training</c:v>
                </c:pt>
                <c:pt idx="7">
                  <c:v>Employment without Training</c:v>
                </c:pt>
                <c:pt idx="8">
                  <c:v>NEET Available to the Labour Market</c:v>
                </c:pt>
                <c:pt idx="9">
                  <c:v>Part Time Education</c:v>
                </c:pt>
                <c:pt idx="10">
                  <c:v>Part Time Employment</c:v>
                </c:pt>
                <c:pt idx="11">
                  <c:v>Not Known</c:v>
                </c:pt>
                <c:pt idx="12">
                  <c:v>Re-Engagemnent Activities</c:v>
                </c:pt>
                <c:pt idx="13">
                  <c:v>NEET Not Available to the Labour Market*</c:v>
                </c:pt>
              </c:strCache>
            </c:strRef>
          </c:cat>
          <c:val>
            <c:numRef>
              <c:f>'Winifred Holtby '!$C$4:$P$4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F-DF9B-48A9-AC79-6CC8EF259C86}"/>
            </c:ext>
          </c:extLst>
        </c:ser>
        <c:ser>
          <c:idx val="1"/>
          <c:order val="1"/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6.9528551199141237E-3"/>
                  <c:y val="-1.360742784103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9B-48A9-AC79-6CC8EF259C86}"/>
                </c:ext>
              </c:extLst>
            </c:dLbl>
            <c:dLbl>
              <c:idx val="1"/>
              <c:layout>
                <c:manualLayout>
                  <c:x val="4.5807547467937748E-2"/>
                  <c:y val="2.50543419976764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9B-48A9-AC79-6CC8EF259C86}"/>
                </c:ext>
              </c:extLst>
            </c:dLbl>
            <c:dLbl>
              <c:idx val="2"/>
              <c:layout>
                <c:manualLayout>
                  <c:x val="9.1201200251574566E-3"/>
                  <c:y val="-8.9568182456211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9B-48A9-AC79-6CC8EF259C86}"/>
                </c:ext>
              </c:extLst>
            </c:dLbl>
            <c:dLbl>
              <c:idx val="3"/>
              <c:layout>
                <c:manualLayout>
                  <c:x val="5.7634142743753823E-3"/>
                  <c:y val="-1.573917931422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9B-48A9-AC79-6CC8EF259C86}"/>
                </c:ext>
              </c:extLst>
            </c:dLbl>
            <c:dLbl>
              <c:idx val="4"/>
              <c:layout>
                <c:manualLayout>
                  <c:x val="9.229284483769383E-3"/>
                  <c:y val="-1.29676980024699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9B-48A9-AC79-6CC8EF259C86}"/>
                </c:ext>
              </c:extLst>
            </c:dLbl>
            <c:dLbl>
              <c:idx val="5"/>
              <c:layout>
                <c:manualLayout>
                  <c:x val="6.8630342611855789E-3"/>
                  <c:y val="-2.488479460685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9B-48A9-AC79-6CC8EF259C86}"/>
                </c:ext>
              </c:extLst>
            </c:dLbl>
            <c:dLbl>
              <c:idx val="6"/>
              <c:layout>
                <c:manualLayout>
                  <c:x val="5.625741920529336E-3"/>
                  <c:y val="-8.99381675098361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9B-48A9-AC79-6CC8EF259C86}"/>
                </c:ext>
              </c:extLst>
            </c:dLbl>
            <c:dLbl>
              <c:idx val="7"/>
              <c:layout>
                <c:manualLayout>
                  <c:x val="9.1022029917981924E-3"/>
                  <c:y val="-1.5739179314221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9B-48A9-AC79-6CC8EF259C86}"/>
                </c:ext>
              </c:extLst>
            </c:dLbl>
            <c:dLbl>
              <c:idx val="8"/>
              <c:layout>
                <c:manualLayout>
                  <c:x val="8.0504611321443875E-3"/>
                  <c:y val="-8.9938167509836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9B-48A9-AC79-6CC8EF259C86}"/>
                </c:ext>
              </c:extLst>
            </c:dLbl>
            <c:dLbl>
              <c:idx val="9"/>
              <c:layout>
                <c:manualLayout>
                  <c:x val="8.0504611321444743E-3"/>
                  <c:y val="-1.3490725126475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F9B-48A9-AC79-6CC8EF259C86}"/>
                </c:ext>
              </c:extLst>
            </c:dLbl>
            <c:dLbl>
              <c:idx val="10"/>
              <c:layout>
                <c:manualLayout>
                  <c:x val="5.7174298350975532E-3"/>
                  <c:y val="-1.1242270938729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9B-48A9-AC79-6CC8EF259C86}"/>
                </c:ext>
              </c:extLst>
            </c:dLbl>
            <c:dLbl>
              <c:idx val="11"/>
              <c:layout>
                <c:manualLayout>
                  <c:x val="8.0504611321443875E-3"/>
                  <c:y val="-6.74536256323777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9B-48A9-AC79-6CC8EF259C86}"/>
                </c:ext>
              </c:extLst>
            </c:dLbl>
            <c:dLbl>
              <c:idx val="12"/>
              <c:layout>
                <c:manualLayout>
                  <c:x val="1.2670445632297746E-2"/>
                  <c:y val="-8.99381675098369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9B-48A9-AC79-6CC8EF259C86}"/>
                </c:ext>
              </c:extLst>
            </c:dLbl>
            <c:dLbl>
              <c:idx val="13"/>
              <c:layout>
                <c:manualLayout>
                  <c:x val="9.148084619782745E-3"/>
                  <c:y val="-6.7453625632378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F9B-48A9-AC79-6CC8EF259C86}"/>
                </c:ext>
              </c:extLst>
            </c:dLbl>
            <c:dLbl>
              <c:idx val="14"/>
              <c:layout>
                <c:manualLayout>
                  <c:x val="7.1823760656144564E-3"/>
                  <c:y val="-1.3490725126475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9B-48A9-AC79-6CC8EF259C8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'Winifred Holtby '!$C$3:$P$3</c:f>
              <c:strCache>
                <c:ptCount val="14"/>
                <c:pt idx="0">
                  <c:v>6th Form School</c:v>
                </c:pt>
                <c:pt idx="1">
                  <c:v>6th Form College</c:v>
                </c:pt>
                <c:pt idx="2">
                  <c:v>Further Education</c:v>
                </c:pt>
                <c:pt idx="3">
                  <c:v>Other Training</c:v>
                </c:pt>
                <c:pt idx="4">
                  <c:v>Traineeship</c:v>
                </c:pt>
                <c:pt idx="5">
                  <c:v>Apprenticeship</c:v>
                </c:pt>
                <c:pt idx="6">
                  <c:v>Employment with accredited training</c:v>
                </c:pt>
                <c:pt idx="7">
                  <c:v>Employment without Training</c:v>
                </c:pt>
                <c:pt idx="8">
                  <c:v>NEET Available to the Labour Market</c:v>
                </c:pt>
                <c:pt idx="9">
                  <c:v>Part Time Education</c:v>
                </c:pt>
                <c:pt idx="10">
                  <c:v>Part Time Employment</c:v>
                </c:pt>
                <c:pt idx="11">
                  <c:v>Not Known</c:v>
                </c:pt>
                <c:pt idx="12">
                  <c:v>Re-Engagemnent Activities</c:v>
                </c:pt>
                <c:pt idx="13">
                  <c:v>NEET Not Available to the Labour Market*</c:v>
                </c:pt>
              </c:strCache>
            </c:strRef>
          </c:cat>
          <c:val>
            <c:numRef>
              <c:f>'Winifred Holtby '!$C$10:$P$10</c:f>
              <c:numCache>
                <c:formatCode>0.0%</c:formatCode>
                <c:ptCount val="14"/>
                <c:pt idx="0">
                  <c:v>0.10256410256410256</c:v>
                </c:pt>
                <c:pt idx="1">
                  <c:v>0.39743589743589741</c:v>
                </c:pt>
                <c:pt idx="2">
                  <c:v>0.31196581196581197</c:v>
                </c:pt>
                <c:pt idx="3">
                  <c:v>4.2735042735042739E-3</c:v>
                </c:pt>
                <c:pt idx="4">
                  <c:v>5.128205128205128E-2</c:v>
                </c:pt>
                <c:pt idx="5">
                  <c:v>8.9743589743589744E-2</c:v>
                </c:pt>
                <c:pt idx="6">
                  <c:v>8.5470085470085479E-3</c:v>
                </c:pt>
                <c:pt idx="7">
                  <c:v>0</c:v>
                </c:pt>
                <c:pt idx="8">
                  <c:v>1.282051282051282E-2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4.2735042735042739E-3</c:v>
                </c:pt>
                <c:pt idx="13">
                  <c:v>1.7094017094017096E-2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DF9B-48A9-AC79-6CC8EF259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6"/>
        <c:shape val="box"/>
        <c:axId val="618035352"/>
        <c:axId val="618033000"/>
        <c:axId val="0"/>
      </c:bar3DChart>
      <c:catAx>
        <c:axId val="618035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8033000"/>
        <c:crosses val="autoZero"/>
        <c:auto val="1"/>
        <c:lblAlgn val="ctr"/>
        <c:lblOffset val="100"/>
        <c:noMultiLvlLbl val="0"/>
      </c:catAx>
      <c:valAx>
        <c:axId val="618033000"/>
        <c:scaling>
          <c:orientation val="minMax"/>
        </c:scaling>
        <c:delete val="1"/>
        <c:axPos val="l"/>
        <c:majorGridlines/>
        <c:numFmt formatCode="General" sourceLinked="1"/>
        <c:majorTickMark val="out"/>
        <c:minorTickMark val="none"/>
        <c:tickLblPos val="nextTo"/>
        <c:crossAx val="618035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47626</xdr:rowOff>
    </xdr:from>
    <xdr:to>
      <xdr:col>16</xdr:col>
      <xdr:colOff>609600</xdr:colOff>
      <xdr:row>45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66972BF-0CD7-4C94-AF3E-D326808C0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E45C-E510-4AC7-9AE0-0AE53863E408}">
  <dimension ref="A1:U50"/>
  <sheetViews>
    <sheetView showGridLines="0" tabSelected="1" zoomScaleNormal="100" workbookViewId="0">
      <selection activeCell="Q10" sqref="Q10"/>
    </sheetView>
  </sheetViews>
  <sheetFormatPr defaultColWidth="8.85546875" defaultRowHeight="12.75" x14ac:dyDescent="0.2"/>
  <cols>
    <col min="1" max="1" width="15.85546875" style="1" customWidth="1"/>
    <col min="2" max="2" width="5" style="1" bestFit="1" customWidth="1"/>
    <col min="3" max="3" width="8.7109375" style="1" customWidth="1"/>
    <col min="4" max="4" width="8.28515625" style="1" customWidth="1"/>
    <col min="5" max="5" width="8.5703125" style="1" customWidth="1"/>
    <col min="6" max="6" width="7.7109375" style="1" customWidth="1"/>
    <col min="7" max="7" width="8.85546875" style="1" customWidth="1"/>
    <col min="8" max="8" width="11.5703125" style="1" customWidth="1"/>
    <col min="9" max="9" width="9.5703125" style="1" customWidth="1"/>
    <col min="10" max="10" width="9.7109375" style="1" customWidth="1"/>
    <col min="11" max="11" width="10.28515625" style="1" customWidth="1"/>
    <col min="12" max="12" width="9.140625" style="1" customWidth="1"/>
    <col min="13" max="13" width="9.7109375" style="1" customWidth="1"/>
    <col min="14" max="14" width="9.5703125" style="1" customWidth="1"/>
    <col min="15" max="15" width="11.28515625" style="1" customWidth="1"/>
    <col min="16" max="16" width="13.28515625" style="1" customWidth="1"/>
    <col min="17" max="17" width="9.28515625" style="1" customWidth="1"/>
    <col min="18" max="19" width="8.85546875" style="1" customWidth="1"/>
    <col min="20" max="20" width="17.42578125" style="1" bestFit="1" customWidth="1"/>
    <col min="21" max="16384" width="8.85546875" style="1"/>
  </cols>
  <sheetData>
    <row r="1" spans="1:21" ht="18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21" ht="35.25" customHeight="1" x14ac:dyDescent="0.25">
      <c r="A2" s="2"/>
      <c r="B2" s="2"/>
      <c r="C2" s="28" t="s">
        <v>1</v>
      </c>
      <c r="D2" s="28"/>
      <c r="E2" s="28"/>
      <c r="F2" s="28"/>
      <c r="G2" s="28"/>
      <c r="H2" s="28"/>
      <c r="I2" s="28"/>
      <c r="J2" s="29" t="s">
        <v>2</v>
      </c>
      <c r="K2" s="30"/>
      <c r="L2" s="30"/>
      <c r="M2" s="30"/>
      <c r="N2" s="30"/>
      <c r="O2" s="3" t="s">
        <v>3</v>
      </c>
      <c r="P2" s="4" t="s">
        <v>4</v>
      </c>
    </row>
    <row r="3" spans="1:21" s="6" customFormat="1" ht="39" customHeight="1" x14ac:dyDescent="0.2">
      <c r="A3" s="31" t="s">
        <v>5</v>
      </c>
      <c r="B3" s="33" t="s">
        <v>6</v>
      </c>
      <c r="C3" s="33" t="s">
        <v>7</v>
      </c>
      <c r="D3" s="33" t="s">
        <v>8</v>
      </c>
      <c r="E3" s="33" t="s">
        <v>9</v>
      </c>
      <c r="F3" s="33" t="s">
        <v>10</v>
      </c>
      <c r="G3" s="33" t="s">
        <v>11</v>
      </c>
      <c r="H3" s="33" t="s">
        <v>12</v>
      </c>
      <c r="I3" s="33" t="s">
        <v>13</v>
      </c>
      <c r="J3" s="33" t="s">
        <v>14</v>
      </c>
      <c r="K3" s="33" t="s">
        <v>15</v>
      </c>
      <c r="L3" s="33" t="s">
        <v>16</v>
      </c>
      <c r="M3" s="33" t="s">
        <v>17</v>
      </c>
      <c r="N3" s="33" t="s">
        <v>18</v>
      </c>
      <c r="O3" s="33" t="s">
        <v>19</v>
      </c>
      <c r="P3" s="33" t="s">
        <v>20</v>
      </c>
      <c r="Q3" s="37" t="s">
        <v>21</v>
      </c>
      <c r="R3" s="5"/>
    </row>
    <row r="4" spans="1:21" ht="15.95" customHeight="1" x14ac:dyDescent="0.2">
      <c r="A4" s="32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8"/>
      <c r="R4" s="7"/>
      <c r="S4" s="7"/>
      <c r="T4" s="8"/>
    </row>
    <row r="5" spans="1:21" ht="15.95" customHeight="1" x14ac:dyDescent="0.2">
      <c r="A5" s="9" t="s">
        <v>22</v>
      </c>
      <c r="B5" s="35">
        <f>SUM(C5:P5)</f>
        <v>115</v>
      </c>
      <c r="C5" s="10">
        <v>6</v>
      </c>
      <c r="D5" s="10">
        <v>37</v>
      </c>
      <c r="E5" s="10">
        <v>42</v>
      </c>
      <c r="F5" s="10">
        <v>1</v>
      </c>
      <c r="G5" s="10">
        <v>10</v>
      </c>
      <c r="H5" s="10">
        <v>15</v>
      </c>
      <c r="I5" s="10">
        <v>0</v>
      </c>
      <c r="J5" s="10">
        <v>0</v>
      </c>
      <c r="K5" s="10">
        <v>3</v>
      </c>
      <c r="L5" s="10">
        <v>0</v>
      </c>
      <c r="M5" s="10">
        <v>0</v>
      </c>
      <c r="N5" s="10">
        <v>0</v>
      </c>
      <c r="O5" s="10">
        <v>0</v>
      </c>
      <c r="P5" s="10">
        <v>1</v>
      </c>
      <c r="Q5" s="11">
        <f>SUM(C5:I5)</f>
        <v>111</v>
      </c>
      <c r="S5" s="7"/>
      <c r="T5" s="8"/>
      <c r="U5" s="8"/>
    </row>
    <row r="6" spans="1:21" ht="15.95" customHeight="1" x14ac:dyDescent="0.2">
      <c r="A6" s="12" t="s">
        <v>23</v>
      </c>
      <c r="B6" s="36">
        <f>SUM(C6:P6)</f>
        <v>0.99999999999999978</v>
      </c>
      <c r="C6" s="13">
        <f t="shared" ref="C6:O6" si="0">IF($B$5=0,0,C5/$B$5)</f>
        <v>5.2173913043478258E-2</v>
      </c>
      <c r="D6" s="13">
        <f t="shared" si="0"/>
        <v>0.32173913043478258</v>
      </c>
      <c r="E6" s="13">
        <f t="shared" si="0"/>
        <v>0.36521739130434783</v>
      </c>
      <c r="F6" s="13">
        <f t="shared" si="0"/>
        <v>8.6956521739130436E-3</v>
      </c>
      <c r="G6" s="13">
        <f t="shared" si="0"/>
        <v>8.6956521739130432E-2</v>
      </c>
      <c r="H6" s="13">
        <f t="shared" si="0"/>
        <v>0.13043478260869565</v>
      </c>
      <c r="I6" s="13">
        <f t="shared" si="0"/>
        <v>0</v>
      </c>
      <c r="J6" s="13">
        <f t="shared" si="0"/>
        <v>0</v>
      </c>
      <c r="K6" s="13">
        <f t="shared" si="0"/>
        <v>2.6086956521739129E-2</v>
      </c>
      <c r="L6" s="13">
        <f t="shared" si="0"/>
        <v>0</v>
      </c>
      <c r="M6" s="13">
        <f t="shared" si="0"/>
        <v>0</v>
      </c>
      <c r="N6" s="13">
        <f t="shared" si="0"/>
        <v>0</v>
      </c>
      <c r="O6" s="13">
        <f t="shared" si="0"/>
        <v>0</v>
      </c>
      <c r="P6" s="13">
        <f>IF($B$5=0,0,P5/$B$5)</f>
        <v>8.6956521739130436E-3</v>
      </c>
      <c r="Q6" s="14">
        <f>IF(B5=0,0,Q5/B5)</f>
        <v>0.9652173913043478</v>
      </c>
      <c r="S6" s="7"/>
      <c r="T6" s="8"/>
      <c r="U6" s="8"/>
    </row>
    <row r="7" spans="1:21" ht="15.95" customHeight="1" x14ac:dyDescent="0.2">
      <c r="A7" s="9" t="s">
        <v>24</v>
      </c>
      <c r="B7" s="35">
        <f>SUM(C7:P7)</f>
        <v>119</v>
      </c>
      <c r="C7" s="10">
        <v>18</v>
      </c>
      <c r="D7" s="10">
        <v>56</v>
      </c>
      <c r="E7" s="10">
        <v>31</v>
      </c>
      <c r="F7" s="10">
        <v>0</v>
      </c>
      <c r="G7" s="10">
        <v>2</v>
      </c>
      <c r="H7" s="10">
        <v>6</v>
      </c>
      <c r="I7" s="10">
        <v>2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1</v>
      </c>
      <c r="P7" s="10">
        <v>3</v>
      </c>
      <c r="Q7" s="11">
        <f>SUM(C7:I7)</f>
        <v>115</v>
      </c>
      <c r="S7" s="7"/>
      <c r="T7" s="8"/>
      <c r="U7" s="8"/>
    </row>
    <row r="8" spans="1:21" ht="15.95" customHeight="1" x14ac:dyDescent="0.2">
      <c r="A8" s="12" t="s">
        <v>23</v>
      </c>
      <c r="B8" s="36">
        <f>SUM(C8:P8)</f>
        <v>1</v>
      </c>
      <c r="C8" s="15">
        <f t="shared" ref="C8:O8" si="1">IF($B$7=0,0,C7/$B$7)</f>
        <v>0.15126050420168066</v>
      </c>
      <c r="D8" s="15">
        <f t="shared" si="1"/>
        <v>0.47058823529411764</v>
      </c>
      <c r="E8" s="15">
        <f t="shared" si="1"/>
        <v>0.26050420168067229</v>
      </c>
      <c r="F8" s="15">
        <f t="shared" si="1"/>
        <v>0</v>
      </c>
      <c r="G8" s="15">
        <f t="shared" si="1"/>
        <v>1.680672268907563E-2</v>
      </c>
      <c r="H8" s="15">
        <f t="shared" si="1"/>
        <v>5.0420168067226892E-2</v>
      </c>
      <c r="I8" s="15">
        <f t="shared" si="1"/>
        <v>1.680672268907563E-2</v>
      </c>
      <c r="J8" s="15">
        <f t="shared" si="1"/>
        <v>0</v>
      </c>
      <c r="K8" s="15">
        <f t="shared" si="1"/>
        <v>0</v>
      </c>
      <c r="L8" s="15">
        <f t="shared" si="1"/>
        <v>0</v>
      </c>
      <c r="M8" s="15">
        <f t="shared" si="1"/>
        <v>0</v>
      </c>
      <c r="N8" s="15">
        <f t="shared" si="1"/>
        <v>0</v>
      </c>
      <c r="O8" s="15">
        <f t="shared" si="1"/>
        <v>8.4033613445378148E-3</v>
      </c>
      <c r="P8" s="15">
        <f>IF($B$7=0,0,P7/$B$7)</f>
        <v>2.5210084033613446E-2</v>
      </c>
      <c r="Q8" s="14">
        <f>IF(B7=0,0,Q7/B7)</f>
        <v>0.96638655462184875</v>
      </c>
      <c r="S8" s="7"/>
      <c r="T8" s="8"/>
    </row>
    <row r="9" spans="1:21" ht="15.95" customHeight="1" x14ac:dyDescent="0.2">
      <c r="A9" s="9" t="s">
        <v>25</v>
      </c>
      <c r="B9" s="35">
        <f>B5+B7</f>
        <v>234</v>
      </c>
      <c r="C9" s="16">
        <f>C5+C7</f>
        <v>24</v>
      </c>
      <c r="D9" s="16">
        <f t="shared" ref="D9:P9" si="2">D5+D7</f>
        <v>93</v>
      </c>
      <c r="E9" s="16">
        <f t="shared" si="2"/>
        <v>73</v>
      </c>
      <c r="F9" s="16">
        <f t="shared" si="2"/>
        <v>1</v>
      </c>
      <c r="G9" s="16">
        <f t="shared" si="2"/>
        <v>12</v>
      </c>
      <c r="H9" s="16">
        <f t="shared" si="2"/>
        <v>21</v>
      </c>
      <c r="I9" s="16">
        <f t="shared" si="2"/>
        <v>2</v>
      </c>
      <c r="J9" s="16">
        <f t="shared" si="2"/>
        <v>0</v>
      </c>
      <c r="K9" s="16">
        <f t="shared" si="2"/>
        <v>3</v>
      </c>
      <c r="L9" s="16">
        <f t="shared" si="2"/>
        <v>0</v>
      </c>
      <c r="M9" s="16">
        <f t="shared" si="2"/>
        <v>0</v>
      </c>
      <c r="N9" s="16">
        <f t="shared" si="2"/>
        <v>0</v>
      </c>
      <c r="O9" s="16">
        <f t="shared" si="2"/>
        <v>1</v>
      </c>
      <c r="P9" s="16">
        <f t="shared" si="2"/>
        <v>4</v>
      </c>
      <c r="Q9" s="11">
        <f>Q5+Q7</f>
        <v>226</v>
      </c>
      <c r="S9" s="7"/>
      <c r="T9" s="8"/>
    </row>
    <row r="10" spans="1:21" ht="15.95" customHeight="1" x14ac:dyDescent="0.2">
      <c r="A10" s="12" t="s">
        <v>23</v>
      </c>
      <c r="B10" s="36"/>
      <c r="C10" s="17">
        <f>IF($B$9=0,0,C9/$B$9)</f>
        <v>0.10256410256410256</v>
      </c>
      <c r="D10" s="17">
        <f t="shared" ref="D10:P10" si="3">IF($B$9=0,0,D9/$B$9)</f>
        <v>0.39743589743589741</v>
      </c>
      <c r="E10" s="17">
        <f t="shared" si="3"/>
        <v>0.31196581196581197</v>
      </c>
      <c r="F10" s="17">
        <f t="shared" si="3"/>
        <v>4.2735042735042739E-3</v>
      </c>
      <c r="G10" s="17">
        <f t="shared" si="3"/>
        <v>5.128205128205128E-2</v>
      </c>
      <c r="H10" s="17">
        <f t="shared" si="3"/>
        <v>8.9743589743589744E-2</v>
      </c>
      <c r="I10" s="17">
        <f t="shared" si="3"/>
        <v>8.5470085470085479E-3</v>
      </c>
      <c r="J10" s="17">
        <f t="shared" si="3"/>
        <v>0</v>
      </c>
      <c r="K10" s="17">
        <f t="shared" si="3"/>
        <v>1.282051282051282E-2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4.2735042735042739E-3</v>
      </c>
      <c r="P10" s="17">
        <f t="shared" si="3"/>
        <v>1.7094017094017096E-2</v>
      </c>
      <c r="Q10" s="14">
        <f>IF(B9=0,0,Q9/B9)</f>
        <v>0.96581196581196582</v>
      </c>
      <c r="S10" s="7"/>
      <c r="T10" s="8"/>
    </row>
    <row r="11" spans="1:21" ht="12" customHeight="1" x14ac:dyDescent="0.2">
      <c r="A11" s="18"/>
      <c r="B11" s="19"/>
      <c r="C11" s="19"/>
      <c r="D11" s="19"/>
      <c r="E11" s="20"/>
      <c r="F11" s="19"/>
      <c r="G11" s="19"/>
      <c r="H11" s="19"/>
      <c r="J11" s="19"/>
      <c r="K11" s="19"/>
      <c r="L11" s="19"/>
      <c r="M11" s="19"/>
      <c r="N11" s="19"/>
      <c r="O11" s="19"/>
      <c r="P11" s="19"/>
      <c r="Q11" s="19"/>
      <c r="S11" s="7"/>
      <c r="T11" s="8"/>
    </row>
    <row r="12" spans="1:21" ht="12" customHeight="1" x14ac:dyDescent="0.2">
      <c r="F12" s="21"/>
      <c r="G12" s="21"/>
      <c r="S12" s="7"/>
      <c r="T12" s="8"/>
    </row>
    <row r="13" spans="1:21" ht="12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S13" s="7"/>
      <c r="T13" s="8"/>
    </row>
    <row r="14" spans="1:21" ht="12" customHeight="1" x14ac:dyDescent="0.2">
      <c r="A14" s="18"/>
      <c r="B14" s="19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S14" s="7"/>
      <c r="T14" s="8"/>
    </row>
    <row r="15" spans="1:21" ht="12" customHeight="1" x14ac:dyDescent="0.2">
      <c r="S15" s="7"/>
      <c r="T15" s="8"/>
    </row>
    <row r="16" spans="1:21" ht="12" customHeight="1" x14ac:dyDescent="0.2">
      <c r="S16" s="7"/>
      <c r="T16" s="8"/>
    </row>
    <row r="17" spans="19:20" ht="12" customHeight="1" x14ac:dyDescent="0.2">
      <c r="S17" s="7"/>
      <c r="T17" s="8"/>
    </row>
    <row r="18" spans="19:20" ht="12" customHeight="1" x14ac:dyDescent="0.2">
      <c r="S18" s="7"/>
      <c r="T18" s="8"/>
    </row>
    <row r="19" spans="19:20" ht="12" customHeight="1" x14ac:dyDescent="0.2">
      <c r="S19" s="7"/>
      <c r="T19" s="8"/>
    </row>
    <row r="20" spans="19:20" ht="12" customHeight="1" x14ac:dyDescent="0.2">
      <c r="S20" s="7"/>
      <c r="T20" s="8"/>
    </row>
    <row r="21" spans="19:20" ht="12" customHeight="1" x14ac:dyDescent="0.2">
      <c r="S21" s="7"/>
      <c r="T21" s="8"/>
    </row>
    <row r="22" spans="19:20" ht="12" customHeight="1" x14ac:dyDescent="0.2">
      <c r="S22" s="7"/>
      <c r="T22" s="8"/>
    </row>
    <row r="23" spans="19:20" ht="12" customHeight="1" x14ac:dyDescent="0.2">
      <c r="S23" s="7"/>
      <c r="T23" s="8"/>
    </row>
    <row r="24" spans="19:20" ht="12" customHeight="1" x14ac:dyDescent="0.2">
      <c r="S24" s="7"/>
      <c r="T24" s="8"/>
    </row>
    <row r="25" spans="19:20" ht="12" customHeight="1" x14ac:dyDescent="0.2">
      <c r="S25" s="7"/>
      <c r="T25" s="8"/>
    </row>
    <row r="26" spans="19:20" ht="12" customHeight="1" x14ac:dyDescent="0.2">
      <c r="S26" s="7"/>
      <c r="T26" s="8"/>
    </row>
    <row r="27" spans="19:20" ht="12" customHeight="1" x14ac:dyDescent="0.2">
      <c r="S27" s="7"/>
      <c r="T27" s="8"/>
    </row>
    <row r="28" spans="19:20" ht="12" customHeight="1" x14ac:dyDescent="0.2">
      <c r="S28" s="7"/>
      <c r="T28" s="8"/>
    </row>
    <row r="29" spans="19:20" ht="12" customHeight="1" x14ac:dyDescent="0.2">
      <c r="S29" s="7"/>
      <c r="T29" s="8"/>
    </row>
    <row r="30" spans="19:20" ht="12" customHeight="1" x14ac:dyDescent="0.2">
      <c r="S30" s="7"/>
      <c r="T30" s="8"/>
    </row>
    <row r="31" spans="19:20" ht="12" customHeight="1" x14ac:dyDescent="0.2">
      <c r="S31" s="7"/>
      <c r="T31" s="8"/>
    </row>
    <row r="32" spans="19:20" ht="12" customHeight="1" x14ac:dyDescent="0.2">
      <c r="S32" s="7"/>
      <c r="T32" s="8"/>
    </row>
    <row r="33" spans="1:20" ht="12" customHeight="1" x14ac:dyDescent="0.2">
      <c r="S33" s="7"/>
      <c r="T33" s="8"/>
    </row>
    <row r="34" spans="1:20" ht="12" customHeight="1" x14ac:dyDescent="0.2">
      <c r="A34" s="8"/>
      <c r="S34" s="7"/>
      <c r="T34" s="8"/>
    </row>
    <row r="35" spans="1:20" ht="12" customHeight="1" x14ac:dyDescent="0.2">
      <c r="S35" s="7"/>
      <c r="T35" s="8"/>
    </row>
    <row r="36" spans="1:20" ht="12" customHeight="1" x14ac:dyDescent="0.2">
      <c r="S36" s="7"/>
      <c r="T36" s="8"/>
    </row>
    <row r="37" spans="1:20" x14ac:dyDescent="0.2">
      <c r="S37" s="7"/>
      <c r="T37" s="8"/>
    </row>
    <row r="38" spans="1:20" x14ac:dyDescent="0.2">
      <c r="A38" s="25"/>
      <c r="S38" s="7"/>
      <c r="T38" s="8"/>
    </row>
    <row r="47" spans="1:20" ht="11.25" customHeight="1" x14ac:dyDescent="0.2">
      <c r="A47" s="26" t="s">
        <v>26</v>
      </c>
    </row>
    <row r="49" spans="1:1" hidden="1" x14ac:dyDescent="0.2"/>
    <row r="50" spans="1:1" s="18" customFormat="1" ht="12" x14ac:dyDescent="0.2">
      <c r="A50" s="22" t="s">
        <v>27</v>
      </c>
    </row>
  </sheetData>
  <mergeCells count="23">
    <mergeCell ref="B9:B10"/>
    <mergeCell ref="N3:N4"/>
    <mergeCell ref="O3:O4"/>
    <mergeCell ref="P3:P4"/>
    <mergeCell ref="Q3:Q4"/>
    <mergeCell ref="B5:B6"/>
    <mergeCell ref="B7:B8"/>
    <mergeCell ref="H3:H4"/>
    <mergeCell ref="I3:I4"/>
    <mergeCell ref="J3:J4"/>
    <mergeCell ref="K3:K4"/>
    <mergeCell ref="L3:L4"/>
    <mergeCell ref="M3:M4"/>
    <mergeCell ref="A1:Q1"/>
    <mergeCell ref="C2:I2"/>
    <mergeCell ref="J2:N2"/>
    <mergeCell ref="A3:A4"/>
    <mergeCell ref="B3:B4"/>
    <mergeCell ref="C3:C4"/>
    <mergeCell ref="D3:D4"/>
    <mergeCell ref="E3:E4"/>
    <mergeCell ref="F3:F4"/>
    <mergeCell ref="G3:G4"/>
  </mergeCells>
  <pageMargins left="0.27559055118110237" right="0.27559055118110237" top="0.23622047244094491" bottom="0.23622047244094491" header="0.15748031496062992" footer="0.15748031496062992"/>
  <pageSetup paperSize="9" scale="85" orientation="landscape" r:id="rId1"/>
  <headerFooter alignWithMargins="0"/>
  <ignoredErrors>
    <ignoredError sqref="Q5" formulaRange="1"/>
    <ignoredError sqref="Q6:Q9" formula="1" formulaRange="1"/>
    <ignoredError sqref="Q10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C41950A916764B8482DEA04CD4A0FD" ma:contentTypeVersion="14" ma:contentTypeDescription="Create a new document." ma:contentTypeScope="" ma:versionID="61824ec8c7d0102efccde6b9a6403fd9">
  <xsd:schema xmlns:xsd="http://www.w3.org/2001/XMLSchema" xmlns:xs="http://www.w3.org/2001/XMLSchema" xmlns:p="http://schemas.microsoft.com/office/2006/metadata/properties" xmlns:ns3="14f5186c-14f9-4f96-bfe6-3cc6e4b70338" xmlns:ns4="a3466f8f-02dc-489e-ab7a-adc683b28806" targetNamespace="http://schemas.microsoft.com/office/2006/metadata/properties" ma:root="true" ma:fieldsID="556bbfdde41c85928521d650330a1f05" ns3:_="" ns4:_="">
    <xsd:import namespace="14f5186c-14f9-4f96-bfe6-3cc6e4b70338"/>
    <xsd:import namespace="a3466f8f-02dc-489e-ab7a-adc683b288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f5186c-14f9-4f96-bfe6-3cc6e4b70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466f8f-02dc-489e-ab7a-adc683b288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65C67-1614-40EC-A47C-3999ABCCF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f5186c-14f9-4f96-bfe6-3cc6e4b70338"/>
    <ds:schemaRef ds:uri="a3466f8f-02dc-489e-ab7a-adc683b288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9A331-A313-47F9-ACAF-D623A4D75D4C}">
  <ds:schemaRefs>
    <ds:schemaRef ds:uri="14f5186c-14f9-4f96-bfe6-3cc6e4b70338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a3466f8f-02dc-489e-ab7a-adc683b2880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A9DB0E3-92F0-4828-A69D-FA0A3FD16C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Winifred Holtby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Ballard Kate</dc:creator>
  <cp:lastModifiedBy>Amanda Richardson</cp:lastModifiedBy>
  <cp:lastPrinted>2022-05-04T07:36:26Z</cp:lastPrinted>
  <dcterms:created xsi:type="dcterms:W3CDTF">2022-02-04T11:20:12Z</dcterms:created>
  <dcterms:modified xsi:type="dcterms:W3CDTF">2022-11-22T13:06:23Z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0x01010053C41950A916764B8482DEA04CD4A0FD</vt:lpwstr>
  </property>
</Properties>
</file>